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<sst xmlns="http://schemas.openxmlformats.org/spreadsheetml/2006/main" count="87" uniqueCount="87">
  <si>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</si>
  <si>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</si>
  <si>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</si>
  <si>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</si>
  <si>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</si>
  <si>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</si>
  <si>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</si>
  <si>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</si>
  <si>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</si>
  <si>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</si>
  <si>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</si>
  <si>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</si>
  <si>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</si>
  <si>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</si>
  <si>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</si>
  <si>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</si>
  <si>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</si>
  <si>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</si>
  <si>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</si>
  <si>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</si>
  <si>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</si>
  <si>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</si>
  <si>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</si>
  <si>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</si>
  <si>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</si>
  <si>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</si>
  <si>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</si>
  <si>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</si>
  <si>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</si>
  <si>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</si>
  <si>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</si>
  <si>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</si>
  <si>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</si>
  <si>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</si>
  <si>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</si>
  <si>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</si>
  <si>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</si>
  <si>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</si>
  <si>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</si>
  <si>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</si>
  <si>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</si>
  <si>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</si>
  <si>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</si>
  <si>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</si>
  <si>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</si>
  <si>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</si>
  <si>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</si>
  <si>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</si>
  <si>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</si>
  <si>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</si>
  <si>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</si>
  <si>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</si>
  <si>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</si>
  <si>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</si>
  <si>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</si>
  <si>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</si>
  <si>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</si>
  <si>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</si>
  <si>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</si>
  <si>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</si>
  <si>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</si>
  <si>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</si>
  <si>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Исполнение</t>
  </si>
  <si>
    <t>Аналитические данные о расходах  бюджета муниципального образования по разделам и подразделам классификации расходов бюджетов за отчетный период текущего финансового года  в сравнении с соответствующим периодом прошлого года.</t>
  </si>
  <si>
    <t>Касс. Расход за 1 кварта 2015 года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</si>
  <si>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</si>
  <si>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</si>
  <si>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>0111</t>
  </si>
  <si>
    <t xml:space="preserve">       Резервные фонды</t>
  </si>
  <si>
    <t>0314</t>
  </si>
  <si>
    <t xml:space="preserve">       Другие вопросы в области национальной безопасности и правоохранительной деятельности</t>
  </si>
  <si>
    <t>0405</t>
  </si>
  <si>
    <t xml:space="preserve">      Сельское хозяйство и рыболовство</t>
  </si>
  <si>
    <t>0410</t>
  </si>
  <si>
    <t xml:space="preserve">        Связь и информатик</t>
  </si>
  <si>
    <t>1400</t>
  </si>
  <si>
    <t>1403</t>
  </si>
  <si>
    <t xml:space="preserve">      МЕЖБЮДЖЕТНЫЕ ТРАНСФЕРТЫ ОБЩЕГО ХАРАКТЕРА БЮДЖЕТАМ СУБЪЕКТОВ РОССИЙСКОЙ ФЕДЕРАЦИИ И МУНИЦИПАЛЬНЫХ ОБРАЗОВАНИЙ
</t>
  </si>
  <si>
    <t xml:space="preserve">    Прочие межбюджетные трансферты общего характера</t>
  </si>
  <si>
    <t xml:space="preserve">      Другие вопросы в области социальной политики</t>
  </si>
  <si>
    <t>1006</t>
  </si>
  <si>
    <t>1105</t>
  </si>
  <si>
    <t xml:space="preserve">      Другие вопросы в области физической культуры и спорта
</t>
  </si>
  <si>
    <t>0107</t>
  </si>
  <si>
    <t xml:space="preserve">      Обеспечение проведения выборов и референдумов</t>
  </si>
  <si>
    <t>Касс. Расход за 1 полугодие 2016 года</t>
  </si>
  <si>
    <t>Касс. Расход за 1 полугодие 2017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</si>
</sst>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  <numFmt numFmtId="169" formatCode="0.00000000000"/>
    <numFmt numFmtId="170" formatCode="0.0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FC19]d\ mmmm\ yyyy\ &quot;г.&quot;"/>
    <numFmt numFmtId="180" formatCode="0.000%"/>
    <numFmt numFmtId="181" formatCode="0.0000%"/>
    <numFmt numFmtId="182" formatCode="0.0%"/>
    <numFmt numFmtId="183" formatCode="#,##0.00000"/>
  </numFmts>
  <fonts count="52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0" fillId="21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1" borderId="1">
      <alignment/>
      <protection/>
    </xf>
    <xf numFmtId="0" fontId="30" fillId="0" borderId="2">
      <alignment horizontal="center" vertical="center" wrapText="1"/>
      <protection/>
    </xf>
    <xf numFmtId="0" fontId="30" fillId="21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1" borderId="3">
      <alignment shrinkToFit="1"/>
      <protection/>
    </xf>
    <xf numFmtId="0" fontId="32" fillId="0" borderId="2">
      <alignment horizontal="left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1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3" borderId="2">
      <alignment horizontal="right" vertical="top" shrinkToFit="1"/>
      <protection/>
    </xf>
    <xf numFmtId="4" fontId="32" fillId="23" borderId="2">
      <alignment horizontal="right" vertical="top" shrinkToFit="1"/>
      <protection/>
    </xf>
    <xf numFmtId="4" fontId="32" fillId="23" borderId="2">
      <alignment horizontal="right" vertical="top" shrinkToFit="1"/>
      <protection/>
    </xf>
    <xf numFmtId="10" fontId="32" fillId="23" borderId="2">
      <alignment horizontal="right" vertical="top" shrinkToFit="1"/>
      <protection/>
    </xf>
    <xf numFmtId="0" fontId="30" fillId="21" borderId="3">
      <alignment horizontal="center"/>
      <protection/>
    </xf>
    <xf numFmtId="0" fontId="30" fillId="21" borderId="3">
      <alignment horizontal="left"/>
      <protection/>
    </xf>
    <xf numFmtId="0" fontId="30" fillId="21" borderId="4">
      <alignment horizontal="center"/>
      <protection/>
    </xf>
    <xf numFmtId="0" fontId="30" fillId="21" borderId="4">
      <alignment horizontal="left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30" borderId="5" applyNumberFormat="0" applyAlignment="0" applyProtection="0"/>
    <xf numFmtId="0" fontId="34" fillId="31" borderId="6" applyNumberFormat="0" applyAlignment="0" applyProtection="0"/>
    <xf numFmtId="0" fontId="35" fillId="31" borderId="5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2" borderId="11" applyNumberFormat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2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1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0" fillId="2" borderId="0" xfId="0" applyFont="1" applyAlignment="1">
      <alignment horizontal="left"/>
    </xf>
    <xf numFmtId="49" fontId="1" fillId="2" borderId="15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 shrinkToFit="1"/>
    </xf>
    <xf numFmtId="0" fontId="1" fillId="36" borderId="14" xfId="0" applyFont="1" applyFill="1" applyBorder="1" applyAlignment="1">
      <alignment horizontal="left" vertical="top" wrapText="1"/>
    </xf>
    <xf numFmtId="49" fontId="1" fillId="36" borderId="15" xfId="0" applyNumberFormat="1" applyFont="1" applyFill="1" applyBorder="1" applyAlignment="1">
      <alignment horizontal="center" vertical="top" shrinkToFit="1"/>
    </xf>
    <xf numFmtId="0" fontId="1" fillId="2" borderId="0" xfId="0" applyFont="1" applyFill="1" applyAlignment="1">
      <alignment horizontal="left" wrapText="1"/>
    </xf>
    <xf numFmtId="3" fontId="2" fillId="37" borderId="16" xfId="0" applyNumberFormat="1" applyFont="1" applyFill="1" applyBorder="1" applyAlignment="1">
      <alignment horizontal="right" vertical="top"/>
    </xf>
    <xf numFmtId="3" fontId="0" fillId="36" borderId="14" xfId="0" applyNumberFormat="1" applyFill="1" applyBorder="1" applyAlignment="1">
      <alignment horizontal="right" vertical="top"/>
    </xf>
    <xf numFmtId="9" fontId="0" fillId="36" borderId="14" xfId="0" applyNumberFormat="1" applyFill="1" applyBorder="1" applyAlignment="1">
      <alignment horizontal="right" vertical="top"/>
    </xf>
    <xf numFmtId="3" fontId="0" fillId="0" borderId="14" xfId="0" applyNumberFormat="1" applyFill="1" applyBorder="1" applyAlignment="1">
      <alignment horizontal="right" vertical="top"/>
    </xf>
    <xf numFmtId="3" fontId="0" fillId="2" borderId="14" xfId="0" applyNumberFormat="1" applyBorder="1" applyAlignment="1">
      <alignment horizontal="right" vertical="top"/>
    </xf>
    <xf numFmtId="0" fontId="4" fillId="2" borderId="0" xfId="0" applyFont="1" applyFill="1" applyBorder="1" applyAlignment="1">
      <alignment wrapText="1"/>
    </xf>
    <xf numFmtId="0" fontId="1" fillId="38" borderId="14" xfId="0" applyFont="1" applyFill="1" applyBorder="1" applyAlignment="1">
      <alignment horizontal="left" vertical="top" wrapText="1"/>
    </xf>
    <xf numFmtId="49" fontId="1" fillId="38" borderId="15" xfId="0" applyNumberFormat="1" applyFont="1" applyFill="1" applyBorder="1" applyAlignment="1">
      <alignment horizontal="center" vertical="top" shrinkToFit="1"/>
    </xf>
    <xf numFmtId="3" fontId="0" fillId="38" borderId="14" xfId="0" applyNumberFormat="1" applyFill="1" applyBorder="1" applyAlignment="1">
      <alignment horizontal="right" vertical="top"/>
    </xf>
    <xf numFmtId="9" fontId="0" fillId="38" borderId="14" xfId="0" applyNumberFormat="1" applyFill="1" applyBorder="1" applyAlignment="1">
      <alignment horizontal="right" vertical="top"/>
    </xf>
    <xf numFmtId="49" fontId="1" fillId="2" borderId="16" xfId="0" applyNumberFormat="1" applyFont="1" applyFill="1" applyBorder="1" applyAlignment="1">
      <alignment horizontal="center" vertical="top" shrinkToFit="1"/>
    </xf>
    <xf numFmtId="3" fontId="0" fillId="2" borderId="16" xfId="0" applyNumberFormat="1" applyBorder="1" applyAlignment="1">
      <alignment horizontal="right" vertical="top"/>
    </xf>
    <xf numFmtId="49" fontId="1" fillId="36" borderId="16" xfId="0" applyNumberFormat="1" applyFont="1" applyFill="1" applyBorder="1" applyAlignment="1">
      <alignment horizontal="center" vertical="top" shrinkToFit="1"/>
    </xf>
    <xf numFmtId="3" fontId="0" fillId="36" borderId="16" xfId="0" applyNumberFormat="1" applyFill="1" applyBorder="1" applyAlignment="1">
      <alignment horizontal="right" vertical="top"/>
    </xf>
    <xf numFmtId="3" fontId="30" fillId="38" borderId="2" xfId="60" applyNumberFormat="1" applyFont="1" applyFill="1" applyProtection="1">
      <alignment horizontal="right" vertical="top" shrinkToFit="1"/>
      <protection/>
    </xf>
    <xf numFmtId="3" fontId="50" fillId="37" borderId="2" xfId="53" applyNumberFormat="1" applyFont="1" applyFill="1" applyProtection="1">
      <alignment horizontal="right" vertical="top" shrinkToFit="1"/>
      <protection/>
    </xf>
    <xf numFmtId="9" fontId="0" fillId="37" borderId="14" xfId="0" applyNumberFormat="1" applyFill="1" applyBorder="1" applyAlignment="1">
      <alignment horizontal="right" vertical="top"/>
    </xf>
    <xf numFmtId="3" fontId="30" fillId="36" borderId="2" xfId="60" applyNumberFormat="1" applyFont="1" applyFill="1" applyProtection="1">
      <alignment horizontal="right" vertical="top" shrinkToFit="1"/>
      <protection/>
    </xf>
    <xf numFmtId="0" fontId="51" fillId="0" borderId="2" xfId="59" applyNumberFormat="1" applyFont="1" applyProtection="1">
      <alignment vertical="top" wrapText="1"/>
      <protection/>
    </xf>
    <xf numFmtId="0" fontId="3" fillId="2" borderId="0" xfId="0" applyFont="1" applyFill="1" applyBorder="1" applyAlignment="1">
      <alignment horizontal="center" wrapText="1"/>
    </xf>
    <xf numFmtId="0" fontId="0" fillId="2" borderId="17" xfId="0" applyBorder="1" applyAlignment="1">
      <alignment horizontal="center" vertical="center" wrapText="1"/>
    </xf>
    <xf numFmtId="0" fontId="0" fillId="2" borderId="18" xfId="0" applyBorder="1" applyAlignment="1">
      <alignment horizontal="center" vertical="center" wrapText="1"/>
    </xf>
    <xf numFmtId="0" fontId="2" fillId="37" borderId="15" xfId="0" applyFont="1" applyFill="1" applyBorder="1" applyAlignment="1">
      <alignment horizontal="left"/>
    </xf>
    <xf numFmtId="0" fontId="2" fillId="37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6 3" xfId="55"/>
    <cellStyle name="xl37" xfId="56"/>
    <cellStyle name="xl38" xfId="57"/>
    <cellStyle name="xl39" xfId="58"/>
    <cellStyle name="xl40" xfId="59"/>
    <cellStyle name="xl41" xfId="60"/>
    <cellStyle name="xl41 2" xfId="61"/>
    <cellStyle name="xl41 3" xfId="62"/>
    <cellStyle name="xl42" xfId="63"/>
    <cellStyle name="xl43" xfId="64"/>
    <cellStyle name="xl44" xfId="65"/>
    <cellStyle name="xl45" xfId="66"/>
    <cellStyle name="xl4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3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1">
      <pane ySplit="4" topLeftCell="A26" activePane="bottomLeft" state="frozen"/>
      <selection pane="topLeft" activeCell="A1" sqref="A1"/>
      <selection pane="bottomLeft" activeCell="E41" sqref="E41"/>
    </sheetView>
  </sheetViews>
  <sheetFormatPr defaultColWidth="9.00390625" defaultRowHeight="12.75" outlineLevelRow="1"/>
  <cols>
    <col min="1" max="1" width="69.75390625" style="6" customWidth="1"/>
    <col min="2" max="2" width="11.00390625" style="0" customWidth="1"/>
    <col min="3" max="3" width="19.75390625" style="3" hidden="1" customWidth="1"/>
    <col min="4" max="4" width="12.75390625" style="3" customWidth="1"/>
    <col min="5" max="5" width="14.625" style="0" customWidth="1"/>
    <col min="6" max="6" width="12.75390625" style="0" customWidth="1"/>
  </cols>
  <sheetData>
    <row r="1" spans="1:6" ht="66" customHeight="1">
      <c r="A1" s="32" t="s">
        <v>63</v>
      </c>
      <c r="B1" s="32"/>
      <c r="C1" s="32"/>
      <c r="D1" s="32"/>
      <c r="E1" s="32"/>
      <c r="F1" s="32"/>
    </row>
    <row r="2" spans="1:6" s="18" customFormat="1" ht="14.25" customHeight="1">
      <c r="A2" s="38" t="s">
        <v>61</v>
      </c>
      <c r="B2" s="38"/>
      <c r="C2" s="38"/>
      <c r="D2" s="38"/>
      <c r="E2" s="38"/>
      <c r="F2" s="38"/>
    </row>
    <row r="3" spans="1:6" ht="12.75" customHeight="1">
      <c r="A3" s="40" t="s">
        <v>0</v>
      </c>
      <c r="B3" s="41" t="s">
        <v>1</v>
      </c>
      <c r="C3" s="37" t="s">
        <v>64</v>
      </c>
      <c r="D3" s="37" t="s">
        <v>85</v>
      </c>
      <c r="E3" s="37" t="s">
        <v>86</v>
      </c>
      <c r="F3" s="33" t="s">
        <v>62</v>
      </c>
    </row>
    <row r="4" spans="1:6" ht="41.25" customHeight="1">
      <c r="A4" s="40"/>
      <c r="B4" s="41"/>
      <c r="C4" s="37"/>
      <c r="D4" s="37"/>
      <c r="E4" s="37"/>
      <c r="F4" s="34"/>
    </row>
    <row r="5" spans="1:6" ht="12.75">
      <c r="A5" s="10" t="s">
        <v>2</v>
      </c>
      <c r="B5" s="11" t="s">
        <v>3</v>
      </c>
      <c r="C5" s="14">
        <v>96426.2644</v>
      </c>
      <c r="D5" s="30">
        <f>SUM(D6:D11)</f>
        <v>35939</v>
      </c>
      <c r="E5" s="30">
        <f>SUM(E6:E11)</f>
        <v>42061</v>
      </c>
      <c r="F5" s="15">
        <f>E5/D5</f>
        <v>1.1703441943292803</v>
      </c>
    </row>
    <row r="6" spans="1:6" ht="25.5">
      <c r="A6" s="19" t="s">
        <v>65</v>
      </c>
      <c r="B6" s="20" t="s">
        <v>66</v>
      </c>
      <c r="C6" s="21"/>
      <c r="D6" s="21">
        <v>1011</v>
      </c>
      <c r="E6" s="27"/>
      <c r="F6" s="22">
        <f>E6/D6</f>
        <v>0</v>
      </c>
    </row>
    <row r="7" spans="1:6" ht="38.25" outlineLevel="1">
      <c r="A7" s="8" t="s">
        <v>4</v>
      </c>
      <c r="B7" s="9" t="s">
        <v>5</v>
      </c>
      <c r="C7" s="16">
        <v>3544.62766</v>
      </c>
      <c r="D7" s="16">
        <v>781</v>
      </c>
      <c r="E7" s="27">
        <v>878</v>
      </c>
      <c r="F7" s="22">
        <f>E7/D7</f>
        <v>1.1241997439180538</v>
      </c>
    </row>
    <row r="8" spans="1:6" ht="38.25" outlineLevel="1">
      <c r="A8" s="8" t="s">
        <v>6</v>
      </c>
      <c r="B8" s="9" t="s">
        <v>7</v>
      </c>
      <c r="C8" s="16">
        <v>34048.17164</v>
      </c>
      <c r="D8" s="16">
        <v>19210</v>
      </c>
      <c r="E8" s="27">
        <v>19898</v>
      </c>
      <c r="F8" s="22">
        <f>E8/D8</f>
        <v>1.0358146798542427</v>
      </c>
    </row>
    <row r="9" spans="1:6" ht="12.75" outlineLevel="1">
      <c r="A9" s="8" t="s">
        <v>84</v>
      </c>
      <c r="B9" s="9" t="s">
        <v>83</v>
      </c>
      <c r="C9" s="16"/>
      <c r="D9" s="16"/>
      <c r="E9" s="27"/>
      <c r="F9" s="22" t="e">
        <f>E9/D9</f>
        <v>#DIV/0!</v>
      </c>
    </row>
    <row r="10" spans="1:6" ht="12.75" outlineLevel="1">
      <c r="A10" s="8" t="s">
        <v>68</v>
      </c>
      <c r="B10" s="9" t="s">
        <v>67</v>
      </c>
      <c r="C10" s="16"/>
      <c r="D10" s="16"/>
      <c r="E10" s="27"/>
      <c r="F10" s="22">
        <v>0</v>
      </c>
    </row>
    <row r="11" spans="1:6" ht="12.75" outlineLevel="1">
      <c r="A11" s="8" t="s">
        <v>8</v>
      </c>
      <c r="B11" s="9" t="s">
        <v>9</v>
      </c>
      <c r="C11" s="16">
        <v>58363.4651</v>
      </c>
      <c r="D11" s="16">
        <v>14937</v>
      </c>
      <c r="E11" s="27">
        <v>21285</v>
      </c>
      <c r="F11" s="22">
        <f>E11/D11</f>
        <v>1.424984936734284</v>
      </c>
    </row>
    <row r="12" spans="1:6" ht="25.5">
      <c r="A12" s="10" t="s">
        <v>10</v>
      </c>
      <c r="B12" s="11" t="s">
        <v>11</v>
      </c>
      <c r="C12" s="14">
        <v>2331.844</v>
      </c>
      <c r="D12" s="30">
        <f>SUM(D13:D15)</f>
        <v>705</v>
      </c>
      <c r="E12" s="30">
        <f>SUM(E13:E15)</f>
        <v>599</v>
      </c>
      <c r="F12" s="15">
        <f aca="true" t="shared" si="0" ref="F12:F44">E12/D12</f>
        <v>0.849645390070922</v>
      </c>
    </row>
    <row r="13" spans="1:6" ht="25.5" outlineLevel="1">
      <c r="A13" s="8" t="s">
        <v>12</v>
      </c>
      <c r="B13" s="9" t="s">
        <v>13</v>
      </c>
      <c r="C13" s="16">
        <v>1100.082</v>
      </c>
      <c r="D13" s="16">
        <v>458</v>
      </c>
      <c r="E13" s="27">
        <v>275</v>
      </c>
      <c r="F13" s="22">
        <f t="shared" si="0"/>
        <v>0.6004366812227074</v>
      </c>
    </row>
    <row r="14" spans="1:6" ht="12.75" outlineLevel="1">
      <c r="A14" s="8" t="s">
        <v>14</v>
      </c>
      <c r="B14" s="9" t="s">
        <v>15</v>
      </c>
      <c r="C14" s="16">
        <v>658.564</v>
      </c>
      <c r="D14" s="16">
        <v>247</v>
      </c>
      <c r="E14" s="27">
        <v>208</v>
      </c>
      <c r="F14" s="22">
        <f t="shared" si="0"/>
        <v>0.8421052631578947</v>
      </c>
    </row>
    <row r="15" spans="1:6" ht="25.5" outlineLevel="1">
      <c r="A15" s="8" t="s">
        <v>70</v>
      </c>
      <c r="B15" s="9" t="s">
        <v>69</v>
      </c>
      <c r="C15" s="16"/>
      <c r="D15" s="16"/>
      <c r="E15" s="27">
        <v>116</v>
      </c>
      <c r="F15" s="22" t="e">
        <f t="shared" si="0"/>
        <v>#DIV/0!</v>
      </c>
    </row>
    <row r="16" spans="1:6" ht="12.75">
      <c r="A16" s="10" t="s">
        <v>16</v>
      </c>
      <c r="B16" s="11" t="s">
        <v>17</v>
      </c>
      <c r="C16" s="14">
        <v>44445.338</v>
      </c>
      <c r="D16" s="30">
        <f>SUM(D17:D21)</f>
        <v>12800</v>
      </c>
      <c r="E16" s="30">
        <f>SUM(E17:E21)</f>
        <v>27698</v>
      </c>
      <c r="F16" s="15">
        <f t="shared" si="0"/>
        <v>2.16390625</v>
      </c>
    </row>
    <row r="17" spans="1:6" ht="12.75">
      <c r="A17" s="19" t="s">
        <v>72</v>
      </c>
      <c r="B17" s="20" t="s">
        <v>71</v>
      </c>
      <c r="C17" s="21"/>
      <c r="D17" s="21">
        <v>226</v>
      </c>
      <c r="E17" s="27">
        <v>333</v>
      </c>
      <c r="F17" s="22">
        <f>E17/D17</f>
        <v>1.4734513274336283</v>
      </c>
    </row>
    <row r="18" spans="1:6" ht="12.75" outlineLevel="1">
      <c r="A18" s="4" t="s">
        <v>18</v>
      </c>
      <c r="B18" s="7" t="s">
        <v>19</v>
      </c>
      <c r="C18" s="17">
        <v>6918.494</v>
      </c>
      <c r="D18" s="17"/>
      <c r="E18" s="27"/>
      <c r="F18" s="22">
        <v>0</v>
      </c>
    </row>
    <row r="19" spans="1:6" ht="12.75" outlineLevel="1">
      <c r="A19" s="4" t="s">
        <v>20</v>
      </c>
      <c r="B19" s="7" t="s">
        <v>21</v>
      </c>
      <c r="C19" s="17">
        <v>36881.564</v>
      </c>
      <c r="D19" s="17">
        <v>12370</v>
      </c>
      <c r="E19" s="27">
        <v>26277</v>
      </c>
      <c r="F19" s="22">
        <f>E19/D19</f>
        <v>2.1242522231204526</v>
      </c>
    </row>
    <row r="20" spans="1:6" ht="12.75" outlineLevel="1">
      <c r="A20" s="4" t="s">
        <v>74</v>
      </c>
      <c r="B20" s="7" t="s">
        <v>73</v>
      </c>
      <c r="C20" s="17"/>
      <c r="D20" s="17"/>
      <c r="E20" s="27"/>
      <c r="F20" s="22">
        <v>0.09</v>
      </c>
    </row>
    <row r="21" spans="1:6" ht="12.75" outlineLevel="1">
      <c r="A21" s="4" t="s">
        <v>22</v>
      </c>
      <c r="B21" s="7" t="s">
        <v>23</v>
      </c>
      <c r="C21" s="17">
        <v>645.28</v>
      </c>
      <c r="D21" s="17">
        <v>204</v>
      </c>
      <c r="E21" s="27">
        <v>1088</v>
      </c>
      <c r="F21" s="22">
        <f>E21/D21</f>
        <v>5.333333333333333</v>
      </c>
    </row>
    <row r="22" spans="1:6" ht="12.75">
      <c r="A22" s="10" t="s">
        <v>24</v>
      </c>
      <c r="B22" s="11" t="s">
        <v>25</v>
      </c>
      <c r="C22" s="14">
        <v>198296.50650999998</v>
      </c>
      <c r="D22" s="30">
        <f>SUM(D23:D26)</f>
        <v>25023</v>
      </c>
      <c r="E22" s="30">
        <f>SUM(E23:E26)</f>
        <v>23782</v>
      </c>
      <c r="F22" s="15">
        <f t="shared" si="0"/>
        <v>0.9504056268233225</v>
      </c>
    </row>
    <row r="23" spans="1:6" ht="12.75" outlineLevel="1">
      <c r="A23" s="4" t="s">
        <v>26</v>
      </c>
      <c r="B23" s="7" t="s">
        <v>27</v>
      </c>
      <c r="C23" s="17">
        <v>125580.85678</v>
      </c>
      <c r="D23" s="17">
        <v>4681</v>
      </c>
      <c r="E23" s="27">
        <v>1741</v>
      </c>
      <c r="F23" s="22">
        <f t="shared" si="0"/>
        <v>0.37192907498397776</v>
      </c>
    </row>
    <row r="24" spans="1:6" ht="12.75" outlineLevel="1">
      <c r="A24" s="4" t="s">
        <v>28</v>
      </c>
      <c r="B24" s="7" t="s">
        <v>29</v>
      </c>
      <c r="C24" s="17">
        <v>40435.0513</v>
      </c>
      <c r="D24" s="17">
        <v>6940</v>
      </c>
      <c r="E24" s="27">
        <v>4714</v>
      </c>
      <c r="F24" s="22">
        <f t="shared" si="0"/>
        <v>0.6792507204610951</v>
      </c>
    </row>
    <row r="25" spans="1:6" ht="12.75" outlineLevel="1">
      <c r="A25" s="4" t="s">
        <v>30</v>
      </c>
      <c r="B25" s="7" t="s">
        <v>31</v>
      </c>
      <c r="C25" s="17">
        <v>21249.61643</v>
      </c>
      <c r="D25" s="17">
        <v>7887</v>
      </c>
      <c r="E25" s="27">
        <v>10517</v>
      </c>
      <c r="F25" s="22">
        <f t="shared" si="0"/>
        <v>1.3334601242551034</v>
      </c>
    </row>
    <row r="26" spans="1:6" ht="12.75" outlineLevel="1">
      <c r="A26" s="4" t="s">
        <v>32</v>
      </c>
      <c r="B26" s="7" t="s">
        <v>33</v>
      </c>
      <c r="C26" s="17">
        <v>11030.982</v>
      </c>
      <c r="D26" s="17">
        <v>5515</v>
      </c>
      <c r="E26" s="27">
        <v>6810</v>
      </c>
      <c r="F26" s="22">
        <f t="shared" si="0"/>
        <v>1.2348141432456936</v>
      </c>
    </row>
    <row r="27" spans="1:6" ht="12.75">
      <c r="A27" s="10" t="s">
        <v>34</v>
      </c>
      <c r="B27" s="11" t="s">
        <v>35</v>
      </c>
      <c r="C27" s="14">
        <v>21318.808530000002</v>
      </c>
      <c r="D27" s="30">
        <f>SUM(D28:D29)</f>
        <v>9766</v>
      </c>
      <c r="E27" s="30">
        <f>SUM(E28:E29)</f>
        <v>8275</v>
      </c>
      <c r="F27" s="15">
        <f t="shared" si="0"/>
        <v>0.8473274626254352</v>
      </c>
    </row>
    <row r="28" spans="1:6" ht="12.75" outlineLevel="1">
      <c r="A28" s="4" t="s">
        <v>36</v>
      </c>
      <c r="B28" s="7" t="s">
        <v>37</v>
      </c>
      <c r="C28" s="17">
        <v>21112.95798</v>
      </c>
      <c r="D28" s="17">
        <v>9663</v>
      </c>
      <c r="E28" s="27">
        <v>8172</v>
      </c>
      <c r="F28" s="22">
        <f t="shared" si="0"/>
        <v>0.8457000931387768</v>
      </c>
    </row>
    <row r="29" spans="1:6" ht="12.75" outlineLevel="1">
      <c r="A29" s="4" t="s">
        <v>38</v>
      </c>
      <c r="B29" s="7" t="s">
        <v>39</v>
      </c>
      <c r="C29" s="17">
        <v>205.85055</v>
      </c>
      <c r="D29" s="17">
        <v>103</v>
      </c>
      <c r="E29" s="27">
        <v>103</v>
      </c>
      <c r="F29" s="22">
        <f t="shared" si="0"/>
        <v>1</v>
      </c>
    </row>
    <row r="30" spans="1:6" ht="12.75">
      <c r="A30" s="10" t="s">
        <v>40</v>
      </c>
      <c r="B30" s="11" t="s">
        <v>41</v>
      </c>
      <c r="C30" s="14">
        <v>68358.29173</v>
      </c>
      <c r="D30" s="30">
        <f>SUM(D31)</f>
        <v>33746</v>
      </c>
      <c r="E30" s="30">
        <f>SUM(E31)</f>
        <v>37371</v>
      </c>
      <c r="F30" s="15">
        <f t="shared" si="0"/>
        <v>1.107420138683103</v>
      </c>
    </row>
    <row r="31" spans="1:6" ht="12.75" outlineLevel="1">
      <c r="A31" s="4" t="s">
        <v>42</v>
      </c>
      <c r="B31" s="7" t="s">
        <v>43</v>
      </c>
      <c r="C31" s="17">
        <v>68358.29173</v>
      </c>
      <c r="D31" s="17">
        <v>33746</v>
      </c>
      <c r="E31" s="27">
        <v>37371</v>
      </c>
      <c r="F31" s="22">
        <f t="shared" si="0"/>
        <v>1.107420138683103</v>
      </c>
    </row>
    <row r="32" spans="1:6" ht="12.75">
      <c r="A32" s="10" t="s">
        <v>44</v>
      </c>
      <c r="B32" s="11" t="s">
        <v>45</v>
      </c>
      <c r="C32" s="14">
        <v>159.8</v>
      </c>
      <c r="D32" s="30">
        <f>SUM(D33:D34)</f>
        <v>671</v>
      </c>
      <c r="E32" s="30">
        <f>SUM(E33:E34)</f>
        <v>1077</v>
      </c>
      <c r="F32" s="15">
        <f t="shared" si="0"/>
        <v>1.6050670640834575</v>
      </c>
    </row>
    <row r="33" spans="1:6" ht="12.75" outlineLevel="1">
      <c r="A33" s="4" t="s">
        <v>46</v>
      </c>
      <c r="B33" s="7" t="s">
        <v>47</v>
      </c>
      <c r="C33" s="17">
        <v>159.8</v>
      </c>
      <c r="D33" s="17">
        <v>671</v>
      </c>
      <c r="E33" s="27">
        <v>625</v>
      </c>
      <c r="F33" s="22">
        <f t="shared" si="0"/>
        <v>0.9314456035767511</v>
      </c>
    </row>
    <row r="34" spans="1:6" ht="12.75" outlineLevel="1">
      <c r="A34" s="31" t="s">
        <v>79</v>
      </c>
      <c r="B34" s="7" t="s">
        <v>80</v>
      </c>
      <c r="C34" s="17"/>
      <c r="D34" s="17"/>
      <c r="E34" s="27">
        <v>452</v>
      </c>
      <c r="F34" s="22">
        <v>7.95</v>
      </c>
    </row>
    <row r="35" spans="1:6" ht="12.75">
      <c r="A35" s="10" t="s">
        <v>48</v>
      </c>
      <c r="B35" s="11" t="s">
        <v>49</v>
      </c>
      <c r="C35" s="14">
        <v>12839.66675</v>
      </c>
      <c r="D35" s="30">
        <f>SUM(D36:D37)</f>
        <v>6244</v>
      </c>
      <c r="E35" s="30">
        <f>SUM(E36:E37)</f>
        <v>6584</v>
      </c>
      <c r="F35" s="15">
        <f t="shared" si="0"/>
        <v>1.0544522741832159</v>
      </c>
    </row>
    <row r="36" spans="1:6" ht="12.75" outlineLevel="1">
      <c r="A36" s="4" t="s">
        <v>50</v>
      </c>
      <c r="B36" s="7" t="s">
        <v>51</v>
      </c>
      <c r="C36" s="17">
        <v>12839.66675</v>
      </c>
      <c r="D36" s="17">
        <v>6244</v>
      </c>
      <c r="E36" s="27">
        <v>6078</v>
      </c>
      <c r="F36" s="22">
        <f t="shared" si="0"/>
        <v>0.9734144778987829</v>
      </c>
    </row>
    <row r="37" spans="1:6" ht="15" customHeight="1" outlineLevel="1">
      <c r="A37" s="31" t="s">
        <v>82</v>
      </c>
      <c r="B37" s="7" t="s">
        <v>81</v>
      </c>
      <c r="C37" s="17"/>
      <c r="D37" s="17"/>
      <c r="E37" s="27">
        <v>506</v>
      </c>
      <c r="F37" s="22">
        <v>5.44</v>
      </c>
    </row>
    <row r="38" spans="1:6" ht="12.75">
      <c r="A38" s="10" t="s">
        <v>52</v>
      </c>
      <c r="B38" s="11" t="s">
        <v>53</v>
      </c>
      <c r="C38" s="14">
        <v>5833.64</v>
      </c>
      <c r="D38" s="30">
        <f>SUM(D39)</f>
        <v>3216</v>
      </c>
      <c r="E38" s="30">
        <f>SUM(E39)</f>
        <v>3125</v>
      </c>
      <c r="F38" s="15">
        <f t="shared" si="0"/>
        <v>0.9717039800995025</v>
      </c>
    </row>
    <row r="39" spans="1:6" ht="12.75" outlineLevel="1">
      <c r="A39" s="4" t="s">
        <v>54</v>
      </c>
      <c r="B39" s="7" t="s">
        <v>55</v>
      </c>
      <c r="C39" s="17">
        <v>5833.64</v>
      </c>
      <c r="D39" s="17">
        <v>3216</v>
      </c>
      <c r="E39" s="27">
        <v>3125</v>
      </c>
      <c r="F39" s="22">
        <f t="shared" si="0"/>
        <v>0.9717039800995025</v>
      </c>
    </row>
    <row r="40" spans="1:6" ht="12.75">
      <c r="A40" s="10" t="s">
        <v>56</v>
      </c>
      <c r="B40" s="11" t="s">
        <v>57</v>
      </c>
      <c r="C40" s="14">
        <v>1983.46166</v>
      </c>
      <c r="D40" s="30">
        <f>SUM(D41)</f>
        <v>1617</v>
      </c>
      <c r="E40" s="30">
        <f>SUM(E41)</f>
        <v>0</v>
      </c>
      <c r="F40" s="15">
        <f t="shared" si="0"/>
        <v>0</v>
      </c>
    </row>
    <row r="41" spans="1:6" ht="12.75" outlineLevel="1">
      <c r="A41" s="4" t="s">
        <v>58</v>
      </c>
      <c r="B41" s="7" t="s">
        <v>59</v>
      </c>
      <c r="C41" s="17">
        <v>1983.46166</v>
      </c>
      <c r="D41" s="17">
        <v>1617</v>
      </c>
      <c r="E41" s="27"/>
      <c r="F41" s="22">
        <f t="shared" si="0"/>
        <v>0</v>
      </c>
    </row>
    <row r="42" spans="1:6" ht="39.75" customHeight="1" outlineLevel="1">
      <c r="A42" s="10" t="s">
        <v>77</v>
      </c>
      <c r="B42" s="25" t="s">
        <v>75</v>
      </c>
      <c r="C42" s="26"/>
      <c r="D42" s="30">
        <f>SUM(D43)</f>
        <v>4598</v>
      </c>
      <c r="E42" s="30">
        <f>SUM(E43)</f>
        <v>0</v>
      </c>
      <c r="F42" s="15">
        <f>E42/D42</f>
        <v>0</v>
      </c>
    </row>
    <row r="43" spans="1:6" ht="12.75" outlineLevel="1">
      <c r="A43" s="4" t="s">
        <v>78</v>
      </c>
      <c r="B43" s="23" t="s">
        <v>76</v>
      </c>
      <c r="C43" s="24"/>
      <c r="D43" s="17">
        <v>4598</v>
      </c>
      <c r="E43" s="27"/>
      <c r="F43" s="22">
        <f>E43/D43</f>
        <v>0</v>
      </c>
    </row>
    <row r="44" spans="1:6" ht="12.75">
      <c r="A44" s="35" t="s">
        <v>60</v>
      </c>
      <c r="B44" s="36"/>
      <c r="C44" s="13">
        <f>C5+C12+C16+C22+C27+C30+C32+C35+C38+C40</f>
        <v>451993.6215799999</v>
      </c>
      <c r="D44" s="28">
        <f>SUM(D5+D12+D16+D22+D27+D30+D32+D35+D38+D40+D42)</f>
        <v>134325</v>
      </c>
      <c r="E44" s="28">
        <f>SUM(E5+E12+E16+E22+E27+E30+E32+E35+E38+E40+E42)</f>
        <v>150572</v>
      </c>
      <c r="F44" s="29">
        <f t="shared" si="0"/>
        <v>1.1209529127117066</v>
      </c>
    </row>
    <row r="45" spans="1:5" ht="12.75">
      <c r="A45" s="5"/>
      <c r="B45" s="1"/>
      <c r="C45" s="2"/>
      <c r="D45" s="2"/>
      <c r="E45" s="1"/>
    </row>
    <row r="46" spans="1:5" ht="30.75" customHeight="1">
      <c r="A46" s="39"/>
      <c r="B46" s="39"/>
      <c r="C46" s="39"/>
      <c r="D46" s="39"/>
      <c r="E46" s="12"/>
    </row>
  </sheetData>
  <sheetProtection/>
  <mergeCells count="10">
    <mergeCell ref="A1:F1"/>
    <mergeCell ref="F3:F4"/>
    <mergeCell ref="A44:B44"/>
    <mergeCell ref="E3:E4"/>
    <mergeCell ref="A2:F2"/>
    <mergeCell ref="A46:D46"/>
    <mergeCell ref="D3:D4"/>
    <mergeCell ref="C3:C4"/>
    <mergeCell ref="A3:A4"/>
    <mergeCell ref="B3:B4"/>
  </mergeCells>
  <printOptions/>
  <pageMargins left="0.787" right="0.59" top="0.59" bottom="0.59" header="0.393" footer="0.393"/>
  <pageSetup fitToHeight="2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lobkova_oa</cp:lastModifiedBy>
  <cp:lastPrinted>2016-10-27T12:59:30Z</cp:lastPrinted>
  <dcterms:created xsi:type="dcterms:W3CDTF">2015-01-14T06:47:41Z</dcterms:created>
  <dcterms:modified xsi:type="dcterms:W3CDTF">2017-10-26T14:21:23Z</dcterms:modified>
  <cp:category/>
  <cp:version/>
  <cp:contentType/>
  <cp:contentStatus/>
</cp:coreProperties>
</file>